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522543AD-A516-49CB-B813-A99FA3BB2252}" xr6:coauthVersionLast="45" xr6:coauthVersionMax="45" xr10:uidLastSave="{00000000-0000-0000-0000-000000000000}"/>
  <workbookProtection workbookAlgorithmName="SHA-512" workbookHashValue="/HWQbsxG6TdKZ0yyITj+vGJSFYMFyXZwEENydh44lbRVz++Dk2/0tXiBEdmAmjMEtccLwqGJ/i9KHh0uSsuxWw==" workbookSaltValue="ZaHd4wKXWGiAHZFPAUzqug==" workbookSpinCount="100000" lockStructure="1"/>
  <bookViews>
    <workbookView xWindow="9390" yWindow="4485" windowWidth="12990" windowHeight="8415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53" i="1" l="1"/>
  <c r="AY117" i="1"/>
  <c r="AX47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<sst xmlns="http://schemas.openxmlformats.org/spreadsheetml/2006/main" count="1085" uniqueCount="1066">
  <si>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</si>
  <si>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</si>
  <si>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</si>
  <si>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</si>
  <si>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</si>
  <si>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</si>
  <si>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</si>
  <si>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</si>
  <si>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</si>
  <si>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</si>
  <si>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</si>
  <si>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</si>
  <si>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</si>
  <si>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</si>
  <si>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</si>
  <si>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</si>
  <si>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</si>
  <si>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</si>
  <si>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</si>
  <si>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</si>
  <si>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</si>
  <si>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</si>
  <si>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</si>
  <si>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</si>
  <si>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</si>
  <si>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</si>
  <si>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</si>
  <si>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</si>
  <si>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</si>
  <si>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</si>
  <si>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</si>
  <si>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</si>
  <si>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</si>
  <si>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</si>
  <si>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</si>
  <si>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</si>
  <si>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</si>
  <si>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</si>
  <si>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</si>
  <si>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</si>
  <si>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</si>
  <si>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</si>
  <si>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</si>
  <si>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</si>
  <si>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</si>
  <si>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</si>
  <si>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</si>
  <si>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</si>
  <si>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</si>
  <si>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</si>
  <si>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</si>
  <si>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</si>
  <si>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</si>
  <si>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</si>
  <si>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</si>
  <si>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</si>
  <si>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</si>
  <si>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</si>
  <si>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</si>
  <si>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</si>
  <si>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</si>
  <si>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</si>
  <si>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</si>
  <si>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</si>
  <si>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</si>
  <si>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</si>
  <si>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</si>
  <si>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</si>
  <si>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</si>
  <si>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</si>
  <si>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</si>
  <si>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</si>
  <si>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</si>
  <si>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</si>
  <si>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</si>
  <si>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</si>
  <si>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</si>
  <si>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</si>
  <si>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</si>
  <si>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</si>
  <si>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</si>
  <si>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</si>
  <si>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</si>
  <si>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</si>
  <si>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</si>
  <si>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</si>
  <si>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</si>
  <si>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</si>
  <si>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</si>
  <si>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</si>
  <si>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</si>
  <si>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</si>
  <si>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</si>
  <si>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</si>
  <si>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</si>
  <si>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</si>
  <si>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</si>
  <si>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</si>
  <si>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</si>
  <si>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</si>
  <si>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</si>
  <si>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</si>
  <si>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</si>
  <si>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</si>
  <si>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</si>
  <si>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</si>
  <si>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</si>
  <si>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</si>
  <si>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</si>
  <si>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</si>
  <si>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</si>
  <si>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</si>
  <si>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</si>
  <si>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</si>
  <si>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</si>
  <si>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</si>
  <si>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</si>
  <si>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</si>
  <si>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</si>
  <si>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</si>
  <si>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</si>
  <si>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</si>
  <si>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</si>
  <si>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</si>
  <si>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</si>
  <si>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</si>
  <si>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</si>
  <si>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</si>
  <si>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</si>
  <si>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</si>
  <si>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</si>
  <si>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</si>
  <si>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</si>
  <si>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</si>
  <si>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</si>
  <si>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</si>
  <si>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</si>
  <si>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</si>
  <si>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</si>
  <si>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</si>
  <si>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</si>
  <si>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</si>
  <si>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</si>
  <si>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</si>
  <si>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</si>
  <si>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</si>
  <si>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</si>
  <si>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</si>
  <si>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</si>
  <si>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</si>
  <si>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</si>
  <si>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</si>
  <si>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</si>
  <si>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</si>
  <si>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</si>
  <si>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</si>
  <si>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</si>
  <si>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</si>
  <si>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</si>
  <si>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</si>
  <si>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</si>
  <si>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</si>
  <si>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</si>
  <si>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</si>
  <si>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</si>
  <si>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</si>
  <si>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</si>
  <si>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</si>
  <si>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</si>
  <si>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</si>
  <si>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</si>
  <si>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</si>
  <si>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</si>
  <si>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</si>
  <si>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</si>
  <si>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</si>
  <si>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</si>
  <si>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</si>
  <si>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</si>
  <si>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</si>
  <si>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</si>
  <si>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</si>
  <si>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</si>
  <si>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</si>
  <si>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</si>
  <si>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</si>
  <si>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</si>
  <si>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</si>
  <si>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</si>
  <si>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</si>
  <si>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</si>
  <si>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</si>
  <si>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</si>
  <si>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</si>
  <si>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</si>
  <si>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</si>
  <si>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</si>
  <si>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</si>
  <si>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</si>
  <si>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</si>
  <si>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</si>
  <si>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</si>
  <si>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</si>
  <si>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</si>
  <si>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</si>
  <si>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</si>
  <si>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</si>
  <si>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</si>
  <si>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</si>
  <si>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</si>
  <si>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</si>
  <si>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</si>
  <si>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</si>
  <si>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</si>
  <si>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</si>
  <si>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</si>
  <si>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</si>
  <si>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</si>
  <si>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</si>
  <si>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</si>
  <si>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</si>
  <si>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</si>
  <si>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</si>
  <si>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</si>
  <si>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</si>
  <si>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</si>
  <si>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</si>
  <si>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</si>
  <si>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</si>
  <si>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</si>
  <si>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</si>
  <si>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</si>
  <si>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</si>
  <si>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</si>
  <si>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</si>
  <si>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</si>
  <si>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</si>
  <si>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</si>
  <si>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</si>
  <si>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</si>
  <si>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</si>
  <si>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</si>
  <si>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</si>
  <si>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</si>
  <si>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</si>
  <si>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</si>
  <si>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</si>
  <si>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</si>
  <si>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</si>
  <si>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</si>
  <si>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</si>
  <si>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</si>
  <si>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</si>
  <si>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</si>
  <si>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</si>
  <si>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</si>
  <si>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</si>
  <si>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</si>
  <si>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</si>
  <si>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</si>
  <si>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</si>
  <si>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</si>
  <si>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</si>
  <si>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</si>
  <si>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</si>
  <si>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</si>
  <si>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</si>
  <si>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</si>
  <si>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</si>
  <si>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</si>
  <si>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</si>
  <si>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</si>
  <si>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</si>
  <si>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</si>
  <si>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</si>
  <si>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</si>
  <si>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</si>
  <si>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</si>
  <si>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</si>
  <si>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</si>
  <si>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</si>
  <si>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</si>
  <si>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</si>
  <si>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</si>
  <si>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</si>
  <si>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</si>
  <si>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</si>
  <si>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</si>
  <si>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</si>
  <si>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</si>
  <si>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</si>
  <si>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</si>
  <si>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</si>
  <si>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</si>
  <si>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</si>
  <si>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</si>
  <si>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</si>
  <si>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</si>
  <si>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</si>
  <si>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</si>
  <si>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</si>
  <si>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</si>
  <si>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</si>
  <si>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</si>
  <si>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</si>
  <si>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</si>
  <si>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</si>
  <si>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</si>
  <si>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</si>
  <si>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</si>
  <si>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</si>
  <si>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</si>
  <si>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</si>
  <si>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</si>
  <si>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</si>
  <si>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</si>
  <si>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</si>
  <si>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</si>
  <si>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</si>
  <si>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</si>
  <si>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</si>
  <si>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</si>
  <si>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</si>
  <si>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</si>
  <si>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</si>
  <si>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</si>
  <si>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</si>
  <si>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</si>
  <si>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</si>
  <si>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</si>
  <si>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</si>
  <si>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</si>
  <si>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</si>
  <si>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</si>
  <si>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</si>
  <si>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</si>
  <si>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</si>
  <si>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</si>
  <si>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</si>
  <si>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</si>
  <si>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</si>
  <si>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</si>
  <si>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</si>
  <si>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</si>
  <si>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</si>
  <si>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</si>
  <si>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</si>
  <si>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</si>
  <si>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</si>
  <si>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</si>
  <si>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</si>
  <si>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</si>
  <si>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</si>
  <si>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</si>
  <si>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</si>
  <si>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</si>
  <si>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</si>
  <si>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</si>
  <si>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</si>
  <si>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</si>
  <si>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</si>
  <si>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</si>
  <si>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</si>
  <si>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</si>
  <si>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</si>
  <si>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</si>
  <si>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</si>
  <si>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</si>
  <si>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</si>
  <si>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</si>
  <si>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</si>
  <si>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</si>
  <si>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</si>
  <si>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</si>
  <si>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</si>
  <si>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</si>
  <si>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</si>
  <si>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</si>
  <si>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</si>
  <si>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</si>
  <si>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</si>
  <si>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</si>
  <si>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</si>
  <si>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</si>
  <si>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</si>
  <si>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</si>
  <si>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</si>
  <si>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</si>
  <si>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</si>
  <si>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</si>
  <si>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</si>
  <si>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</si>
  <si>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</si>
  <si>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</si>
  <si>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</si>
  <si>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</si>
  <si>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</si>
  <si>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</si>
  <si>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</si>
  <si>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</si>
  <si>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</si>
  <si>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</si>
  <si>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</si>
  <si>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</si>
  <si>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</si>
  <si>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</si>
  <si>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</si>
  <si>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</si>
  <si>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</si>
  <si>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</si>
  <si>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</si>
  <si>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</si>
  <si>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</si>
  <si>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</si>
  <si>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</si>
  <si>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</si>
  <si>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</si>
  <si>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</si>
  <si>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</si>
  <si>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</si>
  <si>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</si>
  <si>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</si>
  <si>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</si>
  <si>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</si>
  <si>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</si>
  <si>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</si>
  <si>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</si>
  <si>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</si>
  <si>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</si>
  <si>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</si>
  <si>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</si>
  <si>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</si>
  <si>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</si>
  <si>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</si>
  <si>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</si>
  <si>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</si>
  <si>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</si>
  <si>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</si>
  <si>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</si>
  <si>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</si>
  <si>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</si>
  <si>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</si>
  <si>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</si>
  <si>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</si>
  <si>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</si>
  <si>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</si>
  <si>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</si>
  <si>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</si>
  <si>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</si>
  <si>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</si>
  <si>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</si>
  <si>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</si>
  <si>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</si>
  <si>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</si>
  <si>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</si>
  <si>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</si>
  <si>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</si>
  <si>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</si>
  <si>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</si>
  <si>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</si>
  <si>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</si>
  <si>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</si>
  <si>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</si>
  <si>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</si>
  <si>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</si>
  <si>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</si>
  <si>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</si>
  <si>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</si>
  <si>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</si>
  <si>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</si>
  <si>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</si>
  <si>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</si>
  <si>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</si>
  <si>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</si>
  <si>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</si>
  <si>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</si>
  <si>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</si>
  <si>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</si>
  <si>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</si>
  <si>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</si>
  <si>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</si>
  <si>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</si>
  <si>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</si>
  <si>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</si>
  <si>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</si>
  <si>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</si>
  <si>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</si>
  <si>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</si>
  <si>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</si>
  <si>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</si>
  <si>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</si>
  <si>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</si>
  <si>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</si>
  <si>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</si>
  <si>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</si>
  <si>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</si>
  <si>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</si>
  <si>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</si>
  <si>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</si>
  <si>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</si>
  <si>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</si>
  <si>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</si>
  <si>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</si>
  <si>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</si>
  <si>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</si>
  <si>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</si>
  <si>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</si>
  <si>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</si>
  <si>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</si>
  <si>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</si>
  <si>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</si>
  <si>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</si>
  <si>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</si>
  <si>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</si>
  <si>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</si>
  <si>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</si>
  <si>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</si>
  <si>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</si>
  <si>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</si>
  <si>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</si>
  <si>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</si>
  <si>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</si>
  <si>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</si>
  <si>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</si>
  <si>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</si>
  <si>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</si>
  <si>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</si>
  <si>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</si>
  <si>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</si>
  <si>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</si>
  <si>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</si>
  <si>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</si>
  <si>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</si>
  <si>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</si>
  <si>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</si>
  <si>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</si>
  <si>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</si>
  <si>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</si>
  <si>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</si>
  <si>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</si>
  <si>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</si>
  <si>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</si>
  <si>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</si>
  <si>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</si>
  <si>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</si>
  <si>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</si>
  <si>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</si>
  <si>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</si>
  <si>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</si>
  <si>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</si>
  <si>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</si>
  <si>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</si>
  <si>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</si>
  <si>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</si>
  <si>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</si>
  <si>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</si>
  <si>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</si>
  <si>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</si>
  <si>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</si>
  <si>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</si>
  <si>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</si>
  <si>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</si>
  <si>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</si>
  <si>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</si>
  <si>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</si>
  <si>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</si>
  <si>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</si>
  <si>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</si>
  <si>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</si>
  <si>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</si>
  <si>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</si>
  <si>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</si>
  <si>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</si>
  <si>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</si>
  <si>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</si>
  <si>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</si>
  <si>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</si>
  <si>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</si>
  <si>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</si>
  <si>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</si>
  <si>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</si>
  <si>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</si>
  <si>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</si>
  <si>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</si>
  <si>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</si>
  <si>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</si>
  <si>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</si>
  <si>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</si>
  <si>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</si>
  <si>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</si>
  <si>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</si>
  <si>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</si>
  <si>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</si>
  <si>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</si>
  <si>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</si>
  <si>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</si>
  <si>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</si>
  <si>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</si>
  <si>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</si>
  <si>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</si>
  <si>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</si>
  <si>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</si>
  <si>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</si>
  <si>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</si>
  <si>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</si>
  <si>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</si>
  <si>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</si>
  <si>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</si>
  <si>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</si>
  <si>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</si>
  <si>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</si>
  <si>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</si>
  <si>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</si>
  <si>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</si>
  <si>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</si>
  <si>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</si>
  <si>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</si>
  <si>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</si>
  <si>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</si>
  <si>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</si>
  <si>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</si>
  <si>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</si>
  <si>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</si>
  <si>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</si>
  <si>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</si>
  <si>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</si>
  <si>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</si>
  <si>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</si>
  <si>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</si>
  <si>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</si>
  <si>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</si>
  <si>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</si>
  <si>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</si>
  <si>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</si>
  <si>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</si>
  <si>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</si>
  <si>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</si>
  <si>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</si>
  <si>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</si>
  <si>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</si>
  <si>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</si>
  <si>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</si>
  <si>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</si>
  <si>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</si>
  <si>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</si>
  <si>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</si>
  <si>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</si>
  <si>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</si>
  <si>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</si>
  <si>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</si>
  <si>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</si>
  <si>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</si>
  <si>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</si>
  <si>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</si>
  <si>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</si>
  <si>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</si>
  <si>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</si>
  <si>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</si>
  <si>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</si>
  <si>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</si>
  <si>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</si>
  <si>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</si>
  <si>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</si>
  <si>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</si>
  <si>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</si>
  <si>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</si>
  <si>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</si>
  <si>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</si>
  <si>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</si>
  <si>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</si>
  <si>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</si>
  <si>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</si>
  <si>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</si>
  <si>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</si>
  <si>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</si>
  <si>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</si>
  <si>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</si>
  <si>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</si>
  <si>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</si>
  <si>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</si>
  <si>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</si>
  <si>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</si>
  <si>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</si>
  <si>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</si>
  <si>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</si>
  <si>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</si>
  <si>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</si>
  <si>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</si>
  <si>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</si>
  <si>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</si>
  <si>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</si>
  <si>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</si>
  <si>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</si>
  <si>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</si>
  <si>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</si>
  <si>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</si>
  <si>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</si>
  <si>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</si>
  <si>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</si>
  <si>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</si>
  <si>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</si>
  <si>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</si>
  <si>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</si>
  <si>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</si>
  <si>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</si>
  <si>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</si>
  <si>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</si>
  <si>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</si>
  <si>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</si>
  <si>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</si>
  <si>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</si>
  <si>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</si>
  <si>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</si>
  <si>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</si>
  <si>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</si>
  <si>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</si>
  <si>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</si>
  <si>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</si>
  <si>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</si>
  <si>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</si>
  <si>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</si>
  <si>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</si>
  <si>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</si>
  <si>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</si>
  <si>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</si>
  <si>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</si>
  <si>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</si>
  <si>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</si>
  <si>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</si>
  <si>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</si>
  <si>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</si>
  <si>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</si>
  <si>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</si>
  <si>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</si>
  <si>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</si>
  <si>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</si>
  <si>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</si>
  <si>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</si>
  <si>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</si>
  <si>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</si>
  <si>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</si>
  <si>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</si>
  <si>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</si>
  <si>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</si>
  <si>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</si>
  <si>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</si>
  <si>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</si>
  <si>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</si>
  <si>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</si>
  <si>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</si>
  <si>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</si>
  <si>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</si>
  <si>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</si>
  <si>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</si>
  <si>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</si>
  <si>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</si>
  <si>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</si>
  <si>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</si>
  <si>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</si>
  <si>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</si>
  <si>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</si>
  <si>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</si>
  <si>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</si>
  <si>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</si>
  <si>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</si>
  <si>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</si>
  <si>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</si>
  <si>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</si>
  <si>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</si>
  <si>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</si>
  <si>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</si>
  <si>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</si>
  <si>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</si>
  <si>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</si>
  <si>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</si>
  <si>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</si>
  <si>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</si>
  <si>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</si>
  <si>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</si>
  <si>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</si>
  <si>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</si>
  <si>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</si>
  <si>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</si>
  <si>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</si>
  <si>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</si>
  <si>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</si>
  <si>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</si>
  <si>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</si>
  <si>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</si>
  <si>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</si>
  <si>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</si>
  <si>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</si>
  <si>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</si>
  <si>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</si>
  <si>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</si>
  <si>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</si>
  <si>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</si>
  <si>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</si>
  <si>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</si>
  <si>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</si>
  <si>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</si>
  <si>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</si>
  <si>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</si>
  <si>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</si>
  <si>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</si>
  <si>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</si>
  <si>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</si>
  <si>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</si>
  <si>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</si>
  <si>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</si>
  <si>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</si>
  <si>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</si>
  <si>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</si>
  <si>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</si>
  <si>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</si>
  <si>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</si>
  <si>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</si>
  <si>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</si>
  <si>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</si>
  <si>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</si>
  <si>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</si>
  <si>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</si>
  <si>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</si>
  <si>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</si>
  <si>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</si>
  <si>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</si>
  <si>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</si>
  <si>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</si>
  <si>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</si>
  <si>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</si>
  <si>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</si>
  <si>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</si>
  <si>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</si>
  <si>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</si>
  <si>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</si>
  <si>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</si>
  <si>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</si>
  <si>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</si>
  <si>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</si>
  <si>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</si>
  <si>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</si>
  <si>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</si>
  <si>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</si>
  <si>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</si>
  <si>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</si>
  <si>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</si>
  <si>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</si>
  <si>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</si>
  <si>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</si>
  <si>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</si>
  <si>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</si>
  <si>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</si>
  <si>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</si>
  <si>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</si>
  <si>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</si>
  <si>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</si>
  <si>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</si>
  <si>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</si>
  <si>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</si>
  <si>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</si>
  <si>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</si>
  <si>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</si>
  <si>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</si>
  <si>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</si>
  <si>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</si>
  <si>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</si>
  <si>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</si>
  <si>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</si>
  <si>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</si>
  <si>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</si>
  <si>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</si>
  <si>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</si>
  <si>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</si>
  <si>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</si>
  <si>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</si>
  <si>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</si>
  <si>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</si>
  <si>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</si>
  <si>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</si>
  <si>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</si>
  <si>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</si>
  <si>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</si>
  <si>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</si>
  <si>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</si>
  <si>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</si>
  <si>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</si>
  <si>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</si>
  <si>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</si>
  <si>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</si>
  <si>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</si>
  <si>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</si>
  <si>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</si>
  <si>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</si>
  <si>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</si>
  <si>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</si>
  <si>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</si>
  <si>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</si>
  <si>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</si>
  <si>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</si>
  <si>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</si>
  <si>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</si>
  <si>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</si>
  <si>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</si>
  <si>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</si>
  <si>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</si>
  <si>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</si>
  <si>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</si>
  <si>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</si>
  <si>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</si>
  <si>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</si>
  <si>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</si>
  <si>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</si>
  <si>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</si>
  <si>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</si>
  <si>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</si>
  <si>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</si>
  <si>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</si>
  <si>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</si>
  <si>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</si>
  <si>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</si>
  <si>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</si>
  <si>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</si>
  <si>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</si>
  <si>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</si>
  <si>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</si>
  <si>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</si>
  <si>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</si>
  <si>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</si>
  <si>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</si>
  <si>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</si>
  <si>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</si>
  <si>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</si>
  <si>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</si>
  <si>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</si>
  <si>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</si>
  <si>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</si>
  <si>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</si>
  <si>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</si>
  <si>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</si>
  <si>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</si>
  <si>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</si>
  <si>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</si>
  <si>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</si>
  <si>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</si>
  <si>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</si>
  <si>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</si>
  <si>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</si>
  <si>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</si>
  <si>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</si>
  <si>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</si>
  <si>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</si>
  <si>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</si>
  <si>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</si>
  <si>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</si>
  <si>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</si>
  <si>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</si>
  <si>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</si>
  <si>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</si>
  <si>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</si>
  <si>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</si>
  <si>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</si>
  <si>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</si>
  <si>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</si>
  <si>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</si>
  <si>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</si>
  <si>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</si>
  <si>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</si>
  <si>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</si>
  <si>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</si>
  <si>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</si>
  <si>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</si>
  <si>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</si>
  <si>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</si>
  <si>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</si>
  <si>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</si>
  <si>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</si>
  <si>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</si>
  <si>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</si>
  <si>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</si>
  <si>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</si>
  <si>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</si>
  <si>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</si>
  <si>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</si>
  <si>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</si>
  <si>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</si>
  <si>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</si>
  <si>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</si>
  <si>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</si>
  <si>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</si>
  <si>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</si>
  <si>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</si>
  <si>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</si>
  <si>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</si>
  <si>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</si>
  <si>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</si>
  <si>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</si>
  <si>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</si>
  <si>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</si>
  <si>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</si>
  <si>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</si>
  <si>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</si>
  <si>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</si>
  <si>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</si>
  <si>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</si>
  <si>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</si>
  <si>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</si>
  <si>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</si>
  <si>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</si>
  <si>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</si>
  <si>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</si>
  <si>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</si>
  <si>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</si>
  <si>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</si>
  <si>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</si>
  <si>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</si>
  <si>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</si>
  <si>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</si>
  <si>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</si>
  <si>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</si>
  <si>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</si>
  <si>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</si>
  <si>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</si>
  <si>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</si>
  <si>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</si>
  <si>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</si>
  <si>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</si>
  <si>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</si>
  <si>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</si>
  <si>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</si>
  <si>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</si>
  <si>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</si>
  <si>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</si>
  <si>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</si>
  <si>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</si>
  <si>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</si>
  <si>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</si>
  <si>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</si>
  <si>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</si>
  <si>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</si>
  <si>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</si>
  <si>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</si>
  <si>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</si>
  <si>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</si>
  <si>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</si>
  <si>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</si>
  <si>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</si>
  <si>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</si>
  <si>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</si>
  <si>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</si>
  <si>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</si>
  <si>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</si>
  <si>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</si>
  <si>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</si>
  <si>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</si>
  <si>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</si>
  <si>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</si>
  <si>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</si>
  <si>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</si>
  <si>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</si>
  <si>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TEOCALTICHE</t>
  </si>
  <si>
    <t>DEL 1 AL 31 DE MARZO DE 2020</t>
  </si>
  <si>
    <t>C. MTRO. ABEL HERNANDEZ MARQUEZ</t>
  </si>
  <si>
    <t>C. L.C.P. MIGUEL ANGEL MOYA ROMO</t>
  </si>
  <si>
    <t>PRESIDENTE MUNICIPAL</t>
  </si>
  <si>
    <t>ENCARGADO DE LA HACIENDA MUNICIPAL</t>
  </si>
  <si>
    <t>ASEJ2020-03-22-07-2020-1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</si>
</sst>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22218032.82</v>
      </c>
      <c r="AY7" s="13">
        <f>AY8+AY29+AY35+AY40+AY72+AY81+AY102+AY114</f>
        <v>35417347.710000001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7050104.8499999996</v>
      </c>
      <c r="AY8" s="15">
        <f>AY9+AY11+AY15+AY16+AY17+AY18+AY19+AY25+AY27</f>
        <v>11155746.529999999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6935084.3399999999</v>
      </c>
      <c r="AY11" s="17">
        <f>SUM(AY12:AY14)</f>
        <v>10844309.99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5421307.2300000004</v>
      </c>
      <c r="AY12" s="20">
        <v>6054580.8499999996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852106.55</v>
      </c>
      <c r="AY13" s="20">
        <v>3356696.83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661670.56000000006</v>
      </c>
      <c r="AY14" s="20">
        <v>1433032.31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115020.51</v>
      </c>
      <c r="AY19" s="17">
        <f>SUM(AY20:AY24)</f>
        <v>311436.53999999998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112710.42</v>
      </c>
      <c r="AY20" s="20">
        <v>297958.25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2310.09</v>
      </c>
      <c r="AY23" s="20">
        <v>13478.29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14866272.01</v>
      </c>
      <c r="AY40" s="15">
        <f>AY41+AY46+AY47+AY62+AY68+AY70</f>
        <v>23361882.770000003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263065.5</v>
      </c>
      <c r="AY41" s="17">
        <f>SUM(AY42:AY45)</f>
        <v>1269208.1599999999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48509</v>
      </c>
      <c r="AY42" s="20">
        <v>282603.53999999998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28881.5</v>
      </c>
      <c r="AY44" s="20">
        <v>74283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185675</v>
      </c>
      <c r="AY45" s="20">
        <v>912321.62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13818010.84</v>
      </c>
      <c r="AY47" s="17">
        <f>SUM(AY48:AY61)</f>
        <v>18054737.810000002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817169.37</v>
      </c>
      <c r="AY48" s="20">
        <v>1125574.6000000001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0</v>
      </c>
      <c r="AY49" s="20">
        <v>7131.37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14735.92</v>
      </c>
      <c r="AY50" s="20">
        <v>115101.3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293.51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0</v>
      </c>
      <c r="AY52" s="20">
        <v>0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3277.87</v>
      </c>
      <c r="AY53" s="20">
        <v>23441.53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32119</v>
      </c>
      <c r="AY55" s="20">
        <v>102115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11975302.689999999</v>
      </c>
      <c r="AY57" s="20">
        <v>13556505.050000001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661620.26</v>
      </c>
      <c r="AY58" s="20">
        <v>2317339.5099999998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20383</v>
      </c>
      <c r="AY59" s="20">
        <v>33068.22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237309.05</v>
      </c>
      <c r="AY60" s="20">
        <v>542877.35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56093.68</v>
      </c>
      <c r="AY61" s="20">
        <v>231290.37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260343.49999999997</v>
      </c>
      <c r="AY62" s="17">
        <f>SUM(AY63:AY67)</f>
        <v>924961.7699999999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123260.56</v>
      </c>
      <c r="AY63" s="20">
        <v>347402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133517.60999999999</v>
      </c>
      <c r="AY65" s="20">
        <v>563742.31999999995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3565.33</v>
      </c>
      <c r="AY66" s="20">
        <v>13817.45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524852.17000000004</v>
      </c>
      <c r="AY70" s="17">
        <f>SUM(AY71)</f>
        <v>3112975.03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524852.17000000004</v>
      </c>
      <c r="AY71" s="20">
        <v>3112975.03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289635.42</v>
      </c>
      <c r="AY72" s="15">
        <f>AY73+AY76+AY77+AY78+AY80</f>
        <v>761146.19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289635.42</v>
      </c>
      <c r="AY73" s="17">
        <f>SUM(AY74:AY75)</f>
        <v>761146.19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289635.42</v>
      </c>
      <c r="AY75" s="20">
        <v>761146.19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12020.54</v>
      </c>
      <c r="AY81" s="15">
        <f>AY82+AY83+AY85+AY87+AY89+AY91+AY93+AY94+AY100</f>
        <v>138572.22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7968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7968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1012.71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1012.71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18629.52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18629.52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12020.54</v>
      </c>
      <c r="AY100" s="17">
        <f>SUM(AY101)</f>
        <v>110961.99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12020.54</v>
      </c>
      <c r="AY101" s="20">
        <v>110961.99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35351900.440000005</v>
      </c>
      <c r="AY117" s="13">
        <f>AY118+AY149</f>
        <v>136486779.91999996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35351900.440000005</v>
      </c>
      <c r="AY118" s="15">
        <f>AY119+AY132+AY135+AY140+AY146</f>
        <v>136486779.91999996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19940455.920000002</v>
      </c>
      <c r="AY119" s="17">
        <f>SUM(AY120:AY131)</f>
        <v>81544783.939999983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14952155.039999999</v>
      </c>
      <c r="AY120" s="20">
        <v>52435813.490000002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2040622.69</v>
      </c>
      <c r="AY121" s="20">
        <v>14057790.67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573333.55000000005</v>
      </c>
      <c r="AY122" s="20">
        <v>2602230.5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530488.87</v>
      </c>
      <c r="AY125" s="20">
        <v>1760860.66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462956.57</v>
      </c>
      <c r="AY128" s="20">
        <v>1995339.82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1105475</v>
      </c>
      <c r="AY129" s="20">
        <v>7636671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275424.2</v>
      </c>
      <c r="AY131" s="20">
        <v>1056077.8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15023546.98</v>
      </c>
      <c r="AY132" s="17">
        <f>SUM(AY133:AY134)</f>
        <v>52427809.25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7611616.4299999997</v>
      </c>
      <c r="AY133" s="20">
        <v>23694938.510000002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7411930.5499999998</v>
      </c>
      <c r="AY134" s="20">
        <v>28732870.739999998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964312.03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964312.03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387897.54</v>
      </c>
      <c r="AY140" s="17">
        <f>SUM(AY141:AY145)</f>
        <v>1549874.7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660.44</v>
      </c>
      <c r="AY141" s="20">
        <v>1419.49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68544.42</v>
      </c>
      <c r="AY142" s="20">
        <v>270695.52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318692.68</v>
      </c>
      <c r="AY143" s="20">
        <v>1277759.69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57569933.260000005</v>
      </c>
      <c r="AY184" s="27">
        <f>AY7+AY117+AY161</f>
        <v>171904127.62999997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29938889.870000001</v>
      </c>
      <c r="AY186" s="13">
        <f>AY187+AY222+AY287</f>
        <v>136346142.12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16732980.109999999</v>
      </c>
      <c r="AY187" s="15">
        <f>AY188+AY193+AY198+AY207+AY212+AY219</f>
        <v>72114054.689999998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11680373</v>
      </c>
      <c r="AY188" s="17">
        <f>SUM(AY189:AY192)</f>
        <v>46135960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748692</v>
      </c>
      <c r="AY189" s="20">
        <v>2994768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10931681</v>
      </c>
      <c r="AY191" s="20">
        <v>43141192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3081628</v>
      </c>
      <c r="AY193" s="17">
        <f>SUM(AY194:AY197)</f>
        <v>10446270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3081628</v>
      </c>
      <c r="AY195" s="20">
        <v>10446270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546862</v>
      </c>
      <c r="AY198" s="17">
        <f>SUM(AY199:AY206)</f>
        <v>11965599.390000001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17221</v>
      </c>
      <c r="AY200" s="20">
        <v>9844871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529641</v>
      </c>
      <c r="AY201" s="20">
        <v>2120728.39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934731.78</v>
      </c>
      <c r="AY207" s="17">
        <f>SUM(AY208:AY211)</f>
        <v>2094220.42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320299.46000000002</v>
      </c>
      <c r="AY208" s="20">
        <v>1444177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210435.72</v>
      </c>
      <c r="AY210" s="20">
        <v>650043.42000000004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403996.6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489385.33</v>
      </c>
      <c r="AY212" s="17">
        <f>SUM(AY213:AY218)</f>
        <v>1472004.88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138951.54999999999</v>
      </c>
      <c r="AY214" s="20">
        <v>463722.43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350433.78</v>
      </c>
      <c r="AY218" s="20">
        <v>1008282.45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5624730.7299999995</v>
      </c>
      <c r="AY222" s="15">
        <f>AY223+AY232+AY236+AY246+AY256+AY264+AY267+AY273+AY277</f>
        <v>24785319.420000002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348301.11</v>
      </c>
      <c r="AY223" s="17">
        <f>SUM(AY224:AY231)</f>
        <v>1471980.3199999998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81743.740000000005</v>
      </c>
      <c r="AY224" s="20">
        <v>344329.17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0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12359.48</v>
      </c>
      <c r="AY227" s="20">
        <v>66085.539999999994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72021.81</v>
      </c>
      <c r="AY229" s="20">
        <v>683589.11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182176.08</v>
      </c>
      <c r="AY231" s="20">
        <v>377976.5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125279.26</v>
      </c>
      <c r="AY232" s="17">
        <f>SUM(AY233:AY235)</f>
        <v>677026.72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120579.26</v>
      </c>
      <c r="AY233" s="20">
        <v>677026.72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4700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1253264.81</v>
      </c>
      <c r="AY246" s="17">
        <f>SUM(AY247:AY255)</f>
        <v>4662389.16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139451.95000000001</v>
      </c>
      <c r="AY247" s="20">
        <v>456198.14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353443.25</v>
      </c>
      <c r="AY248" s="20">
        <v>1250798.3999999999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300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68955.5</v>
      </c>
      <c r="AY250" s="20">
        <v>91281.97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328342.24</v>
      </c>
      <c r="AY252" s="20">
        <v>1133121.32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160051.87</v>
      </c>
      <c r="AY253" s="20">
        <v>954527.38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202720</v>
      </c>
      <c r="AY255" s="20">
        <v>776461.95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367057.32</v>
      </c>
      <c r="AY256" s="17">
        <f>SUM(AY257:AY263)</f>
        <v>2559908.4200000004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130581.2</v>
      </c>
      <c r="AY257" s="20">
        <v>223168.64000000001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4745</v>
      </c>
      <c r="AY258" s="20">
        <v>42035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127370.1</v>
      </c>
      <c r="AY259" s="20">
        <v>824546.1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16014.96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103631.97</v>
      </c>
      <c r="AY262" s="20">
        <v>1440710.04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729.05</v>
      </c>
      <c r="AY263" s="20">
        <v>13433.68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2492089.3199999998</v>
      </c>
      <c r="AY264" s="17">
        <f>SUM(AY265:AY266)</f>
        <v>12159126.83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2492089.3199999998</v>
      </c>
      <c r="AY265" s="20">
        <v>12159126.83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309239.52</v>
      </c>
      <c r="AY267" s="17">
        <f>SUM(AY268:AY272)</f>
        <v>554836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221584.5</v>
      </c>
      <c r="AY268" s="20">
        <v>152638.39999999999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67393.56</v>
      </c>
      <c r="AY269" s="20">
        <v>289610.23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18726.97</v>
      </c>
      <c r="AY270" s="20">
        <v>63792.92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1534.49</v>
      </c>
      <c r="AY271" s="20">
        <v>48794.45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177533.46</v>
      </c>
      <c r="AY273" s="17">
        <f>SUM(AY274:AY276)</f>
        <v>45627.15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177533.46</v>
      </c>
      <c r="AY275" s="20">
        <v>45627.15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551965.92999999993</v>
      </c>
      <c r="AY277" s="17">
        <f>SUM(AY278:AY286)</f>
        <v>2654424.8200000003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44791.28</v>
      </c>
      <c r="AY278" s="20">
        <v>206862.71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100</v>
      </c>
      <c r="AY279" s="20">
        <v>15291.42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31019.09</v>
      </c>
      <c r="AY281" s="20">
        <v>0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393420.13</v>
      </c>
      <c r="AY283" s="20">
        <v>2280911.6800000002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82635.429999999993</v>
      </c>
      <c r="AY285" s="20">
        <v>151359.01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7581179.0300000003</v>
      </c>
      <c r="AY287" s="15">
        <f>AY288+AY298+AY308+AY318+AY328+AY338+AY346+AY356+AY362</f>
        <v>39446768.009999998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5204575.67</v>
      </c>
      <c r="AY288" s="17">
        <v>22295150.370000001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5147963.63</v>
      </c>
      <c r="AY289" s="20">
        <v>22020170.969999999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3535</v>
      </c>
      <c r="AY290" s="20">
        <v>21349.48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49084.02</v>
      </c>
      <c r="AY292" s="20">
        <v>219275.55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3827.52</v>
      </c>
      <c r="AY293" s="20">
        <v>26222.38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4378.54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165.5</v>
      </c>
      <c r="AY296" s="20">
        <v>3753.45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376034.93000000005</v>
      </c>
      <c r="AY298" s="17">
        <f>SUM(AY299:AY307)</f>
        <v>1262014.78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116000</v>
      </c>
      <c r="AY299" s="20">
        <v>127600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12288.27</v>
      </c>
      <c r="AY300" s="20">
        <v>38963.82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41412</v>
      </c>
      <c r="AY301" s="20">
        <v>149872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136400</v>
      </c>
      <c r="AY303" s="20">
        <v>658816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2610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61279.9</v>
      </c>
      <c r="AY305" s="20">
        <v>222140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8654.76</v>
      </c>
      <c r="AY307" s="20">
        <v>62012.959999999999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80537.37</v>
      </c>
      <c r="AY308" s="17">
        <f>SUM(AY309:AY317)</f>
        <v>7009750.5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957</v>
      </c>
      <c r="AY309" s="20">
        <v>33421.4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603200.29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79580.37</v>
      </c>
      <c r="AY312" s="20">
        <v>318833.95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5828482.8600000003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225812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704822.67</v>
      </c>
      <c r="AY318" s="17">
        <f>SUM(AY319:AY327)</f>
        <v>746998.61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85503.38</v>
      </c>
      <c r="AY319" s="20">
        <v>22921.599999999999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8498.16</v>
      </c>
      <c r="AY322" s="20">
        <v>11306.07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610821.13</v>
      </c>
      <c r="AY323" s="20">
        <v>712770.94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357533.41</v>
      </c>
      <c r="AY328" s="17">
        <f>SUM(AY329:AY337)</f>
        <v>1839300.2400000002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0</v>
      </c>
      <c r="AY329" s="20">
        <v>23239.4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6032</v>
      </c>
      <c r="AY330" s="20">
        <v>82969.2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1531.2</v>
      </c>
      <c r="AY331" s="20">
        <v>0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116985.9</v>
      </c>
      <c r="AY333" s="20">
        <v>545655.28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232984.31</v>
      </c>
      <c r="AY335" s="20">
        <v>1145451.03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41985.33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3480</v>
      </c>
      <c r="AY338" s="17">
        <f>SUM(AY339:AY345)</f>
        <v>131291.70000000001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3480</v>
      </c>
      <c r="AY339" s="20">
        <v>131291.70000000001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75823.44</v>
      </c>
      <c r="AY346" s="17">
        <f>SUM(AY347:AY355)</f>
        <v>620114.03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21860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4220</v>
      </c>
      <c r="AY348" s="20">
        <v>23674.53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71603.44</v>
      </c>
      <c r="AY351" s="20">
        <v>574579.5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38939.620000000003</v>
      </c>
      <c r="AY356" s="17">
        <f>SUM(AY357:AY361)</f>
        <v>537719.56000000006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38939.620000000003</v>
      </c>
      <c r="AY358" s="20">
        <v>537719.56000000006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739431.91999999993</v>
      </c>
      <c r="AY362" s="17">
        <f>SUM(AY363:AY371)</f>
        <v>5004428.22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2662.2</v>
      </c>
      <c r="AY363" s="20">
        <v>106160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376615</v>
      </c>
      <c r="AY364" s="20">
        <v>3295688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355810.72</v>
      </c>
      <c r="AY366" s="20">
        <v>1329192.68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271165.53000000003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4344</v>
      </c>
      <c r="AY368" s="20">
        <v>2222.0100000000002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2532621.0099999998</v>
      </c>
      <c r="AY372" s="13">
        <f>AY373+AY385+AY391+AY403+AY416+AY423+AY433+AY436+AY447</f>
        <v>11615550.09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1189931</v>
      </c>
      <c r="AY385" s="15">
        <f>AY386+AY390</f>
        <v>4611388.3900000006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1187724</v>
      </c>
      <c r="AY386" s="17">
        <f>SUM(AY387:AY389)</f>
        <v>4531042.9000000004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1187724</v>
      </c>
      <c r="AY387" s="20">
        <v>4531042.9000000004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2207</v>
      </c>
      <c r="AY390" s="17">
        <v>80345.490000000005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22435.010000000002</v>
      </c>
      <c r="AY403" s="15">
        <f>AY404+AY406+AY408+AY414</f>
        <v>2256556.7000000002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4640</v>
      </c>
      <c r="AY404" s="17">
        <f>SUM(AY405)</f>
        <v>34024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4640</v>
      </c>
      <c r="AY405" s="20">
        <v>34024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10800</v>
      </c>
      <c r="AY406" s="17">
        <f>SUM(AY407)</f>
        <v>1583762.54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10800</v>
      </c>
      <c r="AY407" s="20">
        <v>1583762.54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6995.01</v>
      </c>
      <c r="AY408" s="17">
        <f>SUM(AY409:AY413)</f>
        <v>638770.15999999992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6995.01</v>
      </c>
      <c r="AY409" s="20">
        <v>362372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276398.15999999997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1290255</v>
      </c>
      <c r="AY416" s="15">
        <f>AY417+AY419+AY421</f>
        <v>4747605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352545</v>
      </c>
      <c r="AY417" s="17">
        <f>SUM(AY418)</f>
        <v>1052226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352545</v>
      </c>
      <c r="AY418" s="20">
        <v>1052226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937710</v>
      </c>
      <c r="AY419" s="17">
        <f>SUM(AY420)</f>
        <v>3695379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937710</v>
      </c>
      <c r="AY420" s="20">
        <v>3695379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30000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30000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30000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399678.6</v>
      </c>
      <c r="AY477" s="13">
        <f>AY478+AY489+AY494+AY499+AY502</f>
        <v>1798986.59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399678.6</v>
      </c>
      <c r="AY478" s="15">
        <f>AY479+AY483</f>
        <v>1798986.59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399678.6</v>
      </c>
      <c r="AY479" s="17">
        <f>SUM(AY480:AY482)</f>
        <v>1798986.59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399678.6</v>
      </c>
      <c r="AY480" s="20">
        <v>1798986.59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32871189.480000004</v>
      </c>
      <c r="AY543" s="30">
        <f>AY186+AY372+AY453+AY477+AY507+AY540</f>
        <v>149760678.80000001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24698743.780000001</v>
      </c>
      <c r="AY544" s="31">
        <f>AY184-AY543</f>
        <v>22143448.829999954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eLgLr9CVVoPU7EITGiAxizRtxKCZ++p5mUW/3+O+9cT+ZoMRUzghsQXm8dE5vuG/iPMkvUsjCWFNR+14CJZ9HQ==" saltValue="UFHfsBVp49TIA/zViHz3P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TesoreriaSAT</cp:lastModifiedBy>
  <cp:lastPrinted>2020-01-24T18:04:04Z</cp:lastPrinted>
  <dcterms:created xsi:type="dcterms:W3CDTF">2020-01-21T01:41:42Z</dcterms:created>
  <dcterms:modified xsi:type="dcterms:W3CDTF">2020-07-22T13:33:55Z</dcterms:modified>
</cp:coreProperties>
</file>